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rchdioceseofdenver-my.sharepoint.com/personal/sol_decker_archden_org/Documents/SOl/SOTC calculators/"/>
    </mc:Choice>
  </mc:AlternateContent>
  <xr:revisionPtr revIDLastSave="7" documentId="8_{06602A54-801C-4F06-84DA-EBFBF1449244}" xr6:coauthVersionLast="47" xr6:coauthVersionMax="47" xr10:uidLastSave="{6ACD273C-6FDA-4108-8243-E8D6B2C6A2C3}"/>
  <bookViews>
    <workbookView xWindow="-120" yWindow="-120" windowWidth="29040" windowHeight="15720" xr2:uid="{00000000-000D-0000-FFFF-FFFF00000000}"/>
  </bookViews>
  <sheets>
    <sheet name="SOTC Pricing" sheetId="1" r:id="rId1"/>
  </sheets>
  <definedNames>
    <definedName name="_xlnm.Print_Area" localSheetId="0">'SOTC Pricing'!$1:$20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4" i="1"/>
  <c r="B5" i="1"/>
  <c r="B8" i="1"/>
  <c r="B10" i="1" l="1"/>
  <c r="XFC8" i="1"/>
  <c r="XFB8" i="1" s="1"/>
  <c r="XFC7" i="1" l="1"/>
  <c r="XFB7" i="1" s="1"/>
  <c r="XFD7" i="1" l="1"/>
  <c r="XFC6" i="1"/>
  <c r="XFC5" i="1"/>
  <c r="XFC4" i="1"/>
  <c r="XFD4" i="1" l="1"/>
  <c r="B3" i="1"/>
  <c r="XFC3" i="1" l="1"/>
  <c r="B9" i="1"/>
  <c r="XFB5" i="1"/>
  <c r="XFB9" i="1" l="1"/>
  <c r="B11" i="1"/>
  <c r="B12" i="1"/>
  <c r="B13" i="1" l="1"/>
</calcChain>
</file>

<file path=xl/sharedStrings.xml><?xml version="1.0" encoding="utf-8"?>
<sst xmlns="http://schemas.openxmlformats.org/spreadsheetml/2006/main" count="25" uniqueCount="23">
  <si>
    <t>STOC Location</t>
  </si>
  <si>
    <t>Location Cost</t>
  </si>
  <si>
    <t>Opening/Closing</t>
  </si>
  <si>
    <t>Promotional Discount</t>
  </si>
  <si>
    <t>Foundation</t>
  </si>
  <si>
    <t>Emblem/Picture Cost</t>
  </si>
  <si>
    <t>% Discount Amount</t>
  </si>
  <si>
    <t>Tax</t>
  </si>
  <si>
    <t>Total</t>
  </si>
  <si>
    <t>New Total</t>
  </si>
  <si>
    <t>Customer Acknowledgement:</t>
  </si>
  <si>
    <t>People</t>
  </si>
  <si>
    <t>Discount</t>
  </si>
  <si>
    <t>Total discount</t>
  </si>
  <si>
    <t>Pre-tax total</t>
  </si>
  <si>
    <t>discount and tax for each o/c/v document</t>
  </si>
  <si>
    <t>Lettering</t>
  </si>
  <si>
    <t>yes</t>
  </si>
  <si>
    <t>Picture of emblem?</t>
  </si>
  <si>
    <t>Total tax for Foundation/Picture</t>
  </si>
  <si>
    <t xml:space="preserve">Urn </t>
  </si>
  <si>
    <t xml:space="preserve">Stations of the Cross - Bench Pricing </t>
  </si>
  <si>
    <t>Updated Oct 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</si>
</sst>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5" xfId="0" applyBorder="1"/>
    <xf numFmtId="0" fontId="0" fillId="0" borderId="11" xfId="0" applyBorder="1"/>
    <xf numFmtId="0" fontId="0" fillId="0" borderId="1" xfId="0" applyBorder="1"/>
    <xf numFmtId="0" fontId="2" fillId="0" borderId="5" xfId="0" applyFont="1" applyBorder="1"/>
    <xf numFmtId="164" fontId="2" fillId="0" borderId="1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4" fontId="0" fillId="0" borderId="0" xfId="0" applyNumberFormat="1"/>
    <xf numFmtId="164" fontId="0" fillId="3" borderId="0" xfId="0" applyNumberFormat="1" applyFill="1"/>
    <xf numFmtId="0" fontId="0" fillId="3" borderId="0" xfId="0" applyFill="1"/>
    <xf numFmtId="164" fontId="0" fillId="4" borderId="0" xfId="0" applyNumberFormat="1" applyFill="1"/>
    <xf numFmtId="164" fontId="1" fillId="0" borderId="0" xfId="0" applyNumberFormat="1" applyFont="1"/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64" fontId="0" fillId="0" borderId="10" xfId="0" applyNumberFormat="1" applyBorder="1" applyAlignment="1" applyProtection="1">
      <alignment horizontal="center" wrapText="1"/>
      <protection locked="0"/>
    </xf>
    <xf numFmtId="9" fontId="0" fillId="2" borderId="6" xfId="0" applyNumberFormat="1" applyFill="1" applyBorder="1" applyAlignment="1" applyProtection="1">
      <alignment horizontal="center"/>
      <protection locked="0"/>
    </xf>
    <xf numFmtId="164" fontId="0" fillId="0" borderId="1" xfId="0" quotePrefix="1" applyNumberFormat="1" applyBorder="1" applyAlignment="1">
      <alignment horizontal="center"/>
    </xf>
    <xf numFmtId="164" fontId="3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4"/>
  <sheetViews>
    <sheetView tabSelected="1" zoomScale="145" zoomScaleNormal="145" workbookViewId="0">
      <selection activeCell="C6" sqref="C6"/>
    </sheetView>
  </sheetViews>
  <sheetFormatPr defaultColWidth="0" defaultRowHeight="15" zeroHeight="1" x14ac:dyDescent="0.25"/>
  <cols>
    <col min="1" max="1" width="22.85546875" bestFit="1" customWidth="1"/>
    <col min="2" max="2" width="15.28515625" customWidth="1"/>
    <col min="3" max="3" width="18.140625" style="1" customWidth="1"/>
    <col min="4" max="16381" width="9.140625" hidden="1"/>
    <col min="16382" max="16382" width="11.7109375" customWidth="1"/>
    <col min="16383" max="16383" width="12.42578125" customWidth="1"/>
    <col min="16384" max="16384" width="16.140625" customWidth="1"/>
  </cols>
  <sheetData>
    <row r="1" spans="1:3 16382:16384" x14ac:dyDescent="0.25">
      <c r="A1" s="27" t="s">
        <v>21</v>
      </c>
      <c r="B1" s="28"/>
      <c r="C1" s="29"/>
      <c r="XFB1" t="s">
        <v>7</v>
      </c>
      <c r="XFC1" t="s">
        <v>12</v>
      </c>
      <c r="XFD1" t="s">
        <v>13</v>
      </c>
    </row>
    <row r="2" spans="1:3 16382:16384" x14ac:dyDescent="0.25">
      <c r="A2" s="4" t="s">
        <v>0</v>
      </c>
      <c r="B2" s="14"/>
      <c r="C2" s="3" t="s">
        <v>1</v>
      </c>
    </row>
    <row r="3" spans="1:3 16382:16384" x14ac:dyDescent="0.25">
      <c r="A3" s="4" t="s">
        <v>1</v>
      </c>
      <c r="B3" s="2">
        <f>C3</f>
        <v>17000</v>
      </c>
      <c r="C3" s="20">
        <v>17000</v>
      </c>
      <c r="XFC3" s="15">
        <f>B3*C9</f>
        <v>0</v>
      </c>
    </row>
    <row r="4" spans="1:3 16382:16384" x14ac:dyDescent="0.25">
      <c r="A4" s="4" t="s">
        <v>2</v>
      </c>
      <c r="B4" s="2">
        <f>850*C5</f>
        <v>850</v>
      </c>
      <c r="C4" s="21" t="s">
        <v>11</v>
      </c>
      <c r="XFC4" s="16">
        <f>IF(C5=2,B4*C9/2,B4*C9)</f>
        <v>0</v>
      </c>
      <c r="XFD4" s="16">
        <f>SUM(XFC4:XFC6)</f>
        <v>0</v>
      </c>
    </row>
    <row r="5" spans="1:3 16382:16384" ht="15" customHeight="1" x14ac:dyDescent="0.25">
      <c r="A5" s="4" t="s">
        <v>20</v>
      </c>
      <c r="B5" s="2">
        <f>100*C5</f>
        <v>100</v>
      </c>
      <c r="C5" s="22">
        <v>1</v>
      </c>
      <c r="XFB5" s="16">
        <f>(B5-XFC5*C5)*0.045/C5</f>
        <v>4.5</v>
      </c>
      <c r="XFC5" s="16">
        <f>IF(C5=2,B5*C9/2,B5*C9)</f>
        <v>0</v>
      </c>
    </row>
    <row r="6" spans="1:3 16382:16384" ht="27.75" customHeight="1" x14ac:dyDescent="0.25">
      <c r="A6" s="4" t="s">
        <v>16</v>
      </c>
      <c r="B6" s="2">
        <f>650*C5</f>
        <v>650</v>
      </c>
      <c r="C6" s="23" t="s">
        <v>18</v>
      </c>
      <c r="XFB6" s="15"/>
      <c r="XFC6" s="16">
        <f>IF(C5=2,B6*C9/2,B6*C9)</f>
        <v>0</v>
      </c>
    </row>
    <row r="7" spans="1:3 16382:16384" x14ac:dyDescent="0.25">
      <c r="A7" s="4" t="s">
        <v>4</v>
      </c>
      <c r="B7" s="2">
        <v>500</v>
      </c>
      <c r="C7" s="20" t="s">
        <v>17</v>
      </c>
      <c r="XFB7" s="19">
        <f>((B7-XFC7)*0.045)</f>
        <v>22.5</v>
      </c>
      <c r="XFC7" s="18">
        <f>B7*C9</f>
        <v>0</v>
      </c>
      <c r="XFD7" s="18">
        <f>SUM(XFC7:XFC8)</f>
        <v>0</v>
      </c>
    </row>
    <row r="8" spans="1:3 16382:16384" x14ac:dyDescent="0.25">
      <c r="A8" s="4" t="s">
        <v>5</v>
      </c>
      <c r="B8" s="25">
        <f>IF(C7="yes",180,IF(C7="no",0," "))</f>
        <v>180</v>
      </c>
      <c r="C8" s="21" t="s">
        <v>6</v>
      </c>
      <c r="XFB8" s="26">
        <f>((B8-XFC8)*0.045)</f>
        <v>8.1</v>
      </c>
      <c r="XFC8" s="18">
        <f>B8*C9</f>
        <v>0</v>
      </c>
    </row>
    <row r="9" spans="1:3 16382:16384" x14ac:dyDescent="0.25">
      <c r="A9" s="4" t="s">
        <v>14</v>
      </c>
      <c r="B9" s="2">
        <f>((B3+B4+B5+B6)+(B8+B7))</f>
        <v>19280</v>
      </c>
      <c r="C9" s="24">
        <v>0</v>
      </c>
      <c r="XFB9" s="19">
        <f>SUM(XFB7:XFB8)</f>
        <v>30.6</v>
      </c>
      <c r="XFC9" t="s">
        <v>19</v>
      </c>
    </row>
    <row r="10" spans="1:3 16382:16384" x14ac:dyDescent="0.25">
      <c r="A10" s="4" t="s">
        <v>7</v>
      </c>
      <c r="B10" s="2">
        <f>(B5+B7+B8)*0.045*(100%-C9)</f>
        <v>35.1</v>
      </c>
      <c r="C10" s="3"/>
    </row>
    <row r="11" spans="1:3 16382:16384" x14ac:dyDescent="0.25">
      <c r="A11" s="4" t="s">
        <v>8</v>
      </c>
      <c r="B11" s="2">
        <f>(B9+B10)</f>
        <v>19315.099999999999</v>
      </c>
      <c r="C11" s="3"/>
      <c r="XFB11" s="17" t="s">
        <v>15</v>
      </c>
      <c r="XFC11" s="17"/>
      <c r="XFD11" s="17"/>
    </row>
    <row r="12" spans="1:3 16382:16384" x14ac:dyDescent="0.25">
      <c r="A12" s="4" t="s">
        <v>3</v>
      </c>
      <c r="B12" s="2">
        <f>B9*C9</f>
        <v>0</v>
      </c>
      <c r="C12" s="9"/>
    </row>
    <row r="13" spans="1:3 16382:16384" ht="18.75" x14ac:dyDescent="0.3">
      <c r="A13" s="7" t="s">
        <v>9</v>
      </c>
      <c r="B13" s="8">
        <f>B11-B12</f>
        <v>19315.099999999999</v>
      </c>
      <c r="C13" s="3"/>
    </row>
    <row r="14" spans="1:3 16382:16384" x14ac:dyDescent="0.25">
      <c r="A14" s="4"/>
      <c r="B14" s="2"/>
      <c r="C14" s="3"/>
    </row>
    <row r="15" spans="1:3 16382:16384" x14ac:dyDescent="0.25">
      <c r="A15" s="4"/>
      <c r="B15" s="2"/>
      <c r="C15" s="3"/>
    </row>
    <row r="16" spans="1:3 16382:16384" x14ac:dyDescent="0.25">
      <c r="A16" s="4"/>
      <c r="B16" s="2"/>
      <c r="C16" s="3"/>
    </row>
    <row r="17" spans="1:3" x14ac:dyDescent="0.25">
      <c r="A17" s="30" t="s">
        <v>10</v>
      </c>
      <c r="B17" s="31"/>
      <c r="C17" s="32"/>
    </row>
    <row r="18" spans="1:3" hidden="1" x14ac:dyDescent="0.25">
      <c r="A18" s="5"/>
      <c r="C18" s="10"/>
    </row>
    <row r="19" spans="1:3" x14ac:dyDescent="0.25">
      <c r="A19" s="4"/>
      <c r="B19" s="6"/>
      <c r="C19" s="3"/>
    </row>
    <row r="20" spans="1:3" ht="15.75" thickBot="1" x14ac:dyDescent="0.3">
      <c r="A20" s="11"/>
      <c r="B20" s="12"/>
      <c r="C20" s="13"/>
    </row>
    <row r="21" spans="1:3" x14ac:dyDescent="0.25"/>
    <row r="22" spans="1:3" x14ac:dyDescent="0.25">
      <c r="A22" t="s">
        <v>22</v>
      </c>
    </row>
    <row r="23" spans="1:3" x14ac:dyDescent="0.25"/>
    <row r="24" spans="1:3" x14ac:dyDescent="0.25"/>
  </sheetData>
  <sheetProtection sheet="1" selectLockedCells="1"/>
  <mergeCells count="2">
    <mergeCell ref="A1:C1"/>
    <mergeCell ref="A17:C17"/>
  </mergeCells>
  <pageMargins left="0" right="0" top="0.5" bottom="0.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SOTC Pricing</vt:lpstr>
      <vt:lpstr>'SOTC Pricing'!Print_Area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Hudson</dc:creator>
  <cp:keywords/>
  <dc:description/>
  <cp:lastModifiedBy>Sol Decker</cp:lastModifiedBy>
  <cp:revision/>
  <cp:lastPrinted>2024-06-20T16:56:46Z</cp:lastPrinted>
  <dcterms:created xsi:type="dcterms:W3CDTF">2017-03-02T16:13:16Z</dcterms:created>
  <dcterms:modified xsi:type="dcterms:W3CDTF">2024-10-04T16:59:13Z</dcterms:modified>
  <cp:category/>
  <cp:contentStatus/>
</cp:coreProperties>
</file>