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hdioceseofdenver-my.sharepoint.com/personal/sol_decker_archden_org/Documents/SOl/SOTC calculators/"/>
    </mc:Choice>
  </mc:AlternateContent>
  <xr:revisionPtr revIDLastSave="7" documentId="8_{1FD96F42-B1E1-4DC6-8361-67119EDE9C24}" xr6:coauthVersionLast="47" xr6:coauthVersionMax="47" xr10:uidLastSave="{4869F1A4-ED6A-4CDD-A5E8-A73F7E78F010}"/>
  <workbookProtection lockStructure="1"/>
  <bookViews>
    <workbookView xWindow="-120" yWindow="-120" windowWidth="29040" windowHeight="15720" xr2:uid="{72957C35-738B-4F4B-BCAA-1CC433261F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XFD17" i="1"/>
  <c r="XFD16" i="1"/>
  <c r="XFD15" i="1"/>
  <c r="XFD14" i="1"/>
  <c r="XFD13" i="1"/>
  <c r="XFB3" i="1"/>
  <c r="XFB7" i="1"/>
  <c r="B8" i="1"/>
  <c r="XFB8" i="1" s="1"/>
  <c r="B5" i="1"/>
  <c r="XFB5" i="1" s="1"/>
  <c r="B10" i="1" l="1"/>
  <c r="B9" i="1"/>
  <c r="XFB9" i="1"/>
  <c r="B12" i="1" l="1"/>
</calcChain>
</file>

<file path=xl/sharedStrings.xml><?xml version="1.0" encoding="utf-8"?>
<sst xmlns="http://schemas.openxmlformats.org/spreadsheetml/2006/main" count="26" uniqueCount="23">
  <si>
    <t>Tax</t>
  </si>
  <si>
    <t>Opening/Closing</t>
  </si>
  <si>
    <t>People</t>
  </si>
  <si>
    <t xml:space="preserve">Urn </t>
  </si>
  <si>
    <t>Foundation</t>
  </si>
  <si>
    <t>yes</t>
  </si>
  <si>
    <t>Emblem/Picture Cost</t>
  </si>
  <si>
    <t>Pre-tax total</t>
  </si>
  <si>
    <t>New Total</t>
  </si>
  <si>
    <t>Customer Acknowledgement:</t>
  </si>
  <si>
    <t xml:space="preserve">Section 36 - Bench Pricing </t>
  </si>
  <si>
    <t>Color</t>
  </si>
  <si>
    <t>Blue Pearl</t>
  </si>
  <si>
    <t>Mahogany</t>
  </si>
  <si>
    <t>Serenity Red</t>
  </si>
  <si>
    <t>Ebony</t>
  </si>
  <si>
    <t>Grey</t>
  </si>
  <si>
    <t>Location</t>
  </si>
  <si>
    <t>Bench Cost</t>
  </si>
  <si>
    <t>per person</t>
  </si>
  <si>
    <t xml:space="preserve">Total tax </t>
  </si>
  <si>
    <t>Picture/emblem</t>
  </si>
  <si>
    <t>Updated Oct 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</si>
</sst>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3" fillId="2" borderId="6" xfId="0" applyFont="1" applyFill="1" applyBorder="1" applyAlignment="1" applyProtection="1">
      <alignment horizontal="center" wrapText="1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164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 wrapText="1"/>
    </xf>
    <xf numFmtId="44" fontId="3" fillId="0" borderId="5" xfId="1" applyFont="1" applyBorder="1" applyAlignment="1" applyProtection="1">
      <alignment horizontal="center"/>
    </xf>
    <xf numFmtId="164" fontId="3" fillId="0" borderId="5" xfId="0" applyNumberFormat="1" applyFont="1" applyBorder="1" applyAlignment="1">
      <alignment horizontal="center"/>
    </xf>
    <xf numFmtId="44" fontId="3" fillId="0" borderId="5" xfId="1" quotePrefix="1" applyFont="1" applyBorder="1" applyAlignment="1" applyProtection="1">
      <alignment horizontal="center"/>
    </xf>
    <xf numFmtId="44" fontId="2" fillId="0" borderId="5" xfId="1" applyFont="1" applyBorder="1" applyAlignment="1" applyProtection="1">
      <alignment horizontal="center"/>
    </xf>
    <xf numFmtId="44" fontId="3" fillId="3" borderId="5" xfId="1" applyFont="1" applyFill="1" applyBorder="1" applyAlignment="1" applyProtection="1">
      <alignment horizontal="right"/>
    </xf>
    <xf numFmtId="164" fontId="3" fillId="0" borderId="0" xfId="0" applyNumberFormat="1" applyFont="1"/>
    <xf numFmtId="164" fontId="3" fillId="3" borderId="0" xfId="0" applyNumberFormat="1" applyFont="1" applyFill="1"/>
    <xf numFmtId="0" fontId="3" fillId="3" borderId="0" xfId="0" applyFont="1" applyFill="1"/>
    <xf numFmtId="0" fontId="3" fillId="0" borderId="0" xfId="0" applyFont="1"/>
    <xf numFmtId="164" fontId="4" fillId="0" borderId="14" xfId="0" applyNumberFormat="1" applyFont="1" applyBorder="1"/>
    <xf numFmtId="164" fontId="2" fillId="0" borderId="0" xfId="0" applyNumberFormat="1" applyFont="1"/>
    <xf numFmtId="0" fontId="3" fillId="0" borderId="0" xfId="0" applyFont="1" applyAlignment="1">
      <alignment horizontal="center"/>
    </xf>
    <xf numFmtId="0" fontId="3" fillId="0" borderId="4" xfId="0" applyFont="1" applyBorder="1"/>
    <xf numFmtId="9" fontId="3" fillId="3" borderId="6" xfId="0" applyNumberFormat="1" applyFont="1" applyFill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2" fillId="0" borderId="4" xfId="0" applyFont="1" applyBorder="1"/>
    <xf numFmtId="0" fontId="3" fillId="0" borderId="9" xfId="0" applyFont="1" applyBorder="1"/>
    <xf numFmtId="164" fontId="3" fillId="0" borderId="10" xfId="0" applyNumberFormat="1" applyFont="1" applyBorder="1" applyAlignment="1">
      <alignment horizontal="center"/>
    </xf>
    <xf numFmtId="0" fontId="3" fillId="0" borderId="5" xfId="0" applyFont="1" applyBorder="1"/>
    <xf numFmtId="0" fontId="3" fillId="0" borderId="11" xfId="0" applyFont="1" applyBorder="1"/>
    <xf numFmtId="0" fontId="3" fillId="0" borderId="12" xfId="0" applyFont="1" applyBorder="1"/>
    <xf numFmtId="164" fontId="3" fillId="0" borderId="13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44" fontId="3" fillId="2" borderId="6" xfId="1" applyFont="1" applyFill="1" applyBorder="1" applyAlignment="1" applyProtection="1">
      <alignment horizontal="center"/>
      <protection locked="0"/>
    </xf>
    <xf numFmtId="164" fontId="3" fillId="2" borderId="0" xfId="0" applyNumberFormat="1" applyFont="1" applyFill="1" applyAlignment="1" applyProtection="1">
      <alignment horizontal="center"/>
      <protection locked="0"/>
    </xf>
    <xf numFmtId="0" fontId="3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4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2" fontId="3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DB460-9AC2-488F-B560-5ACA38558AD2}">
  <dimension ref="A1:XFD54"/>
  <sheetViews>
    <sheetView tabSelected="1" workbookViewId="0">
      <selection activeCell="B3" sqref="B3"/>
    </sheetView>
  </sheetViews>
  <sheetFormatPr defaultColWidth="0" defaultRowHeight="0" customHeight="1" zeroHeight="1" x14ac:dyDescent="0.25"/>
  <cols>
    <col min="1" max="1" width="31.28515625" customWidth="1"/>
    <col min="2" max="2" width="19" bestFit="1" customWidth="1"/>
    <col min="3" max="3" width="24" style="27" customWidth="1"/>
    <col min="4" max="16380" width="9.140625" hidden="1"/>
    <col min="16381" max="16381" width="5" customWidth="1"/>
    <col min="16382" max="16382" width="19.28515625" bestFit="1" customWidth="1"/>
    <col min="16383" max="16383" width="15.5703125" style="33" customWidth="1"/>
    <col min="16384" max="16384" width="20.42578125" customWidth="1"/>
  </cols>
  <sheetData>
    <row r="1" spans="1:3 16382:16384" s="13" customFormat="1" ht="23.25" x14ac:dyDescent="0.35">
      <c r="A1" s="35" t="s">
        <v>10</v>
      </c>
      <c r="B1" s="36"/>
      <c r="C1" s="37"/>
      <c r="XFB1" s="16" t="s">
        <v>0</v>
      </c>
      <c r="XFC1" s="30"/>
      <c r="XFD1" s="12"/>
    </row>
    <row r="2" spans="1:3 16382:16384" s="13" customFormat="1" ht="23.25" customHeight="1" x14ac:dyDescent="0.35">
      <c r="A2" s="17" t="s">
        <v>17</v>
      </c>
      <c r="B2" s="9">
        <v>7500</v>
      </c>
      <c r="C2" s="3" t="s">
        <v>11</v>
      </c>
      <c r="XFC2" s="30"/>
      <c r="XFD2" s="12"/>
    </row>
    <row r="3" spans="1:3 16382:16384" s="13" customFormat="1" ht="23.25" customHeight="1" x14ac:dyDescent="0.35">
      <c r="A3" s="17" t="s">
        <v>18</v>
      </c>
      <c r="B3" s="28">
        <v>2610</v>
      </c>
      <c r="C3" s="29" t="s">
        <v>16</v>
      </c>
      <c r="XFB3" s="10">
        <f>B3*0.045</f>
        <v>117.44999999999999</v>
      </c>
      <c r="XFC3" s="31"/>
      <c r="XFD3" s="12"/>
    </row>
    <row r="4" spans="1:3 16382:16384" s="13" customFormat="1" ht="23.25" customHeight="1" x14ac:dyDescent="0.35">
      <c r="A4" s="17" t="s">
        <v>1</v>
      </c>
      <c r="B4" s="5">
        <f>850*C5</f>
        <v>850</v>
      </c>
      <c r="C4" s="3" t="s">
        <v>2</v>
      </c>
      <c r="XFC4" s="31"/>
      <c r="XFD4" s="11"/>
    </row>
    <row r="5" spans="1:3 16382:16384" s="13" customFormat="1" ht="23.25" customHeight="1" x14ac:dyDescent="0.35">
      <c r="A5" s="17" t="s">
        <v>3</v>
      </c>
      <c r="B5" s="5">
        <f>100*C5</f>
        <v>100</v>
      </c>
      <c r="C5" s="1">
        <v>1</v>
      </c>
      <c r="XFB5" s="11">
        <f>(B5*0.045)/C5</f>
        <v>4.5</v>
      </c>
      <c r="XFC5" s="32" t="s">
        <v>19</v>
      </c>
      <c r="XFD5" s="12"/>
    </row>
    <row r="6" spans="1:3 16382:16384" s="13" customFormat="1" ht="23.25" customHeight="1" x14ac:dyDescent="0.35">
      <c r="A6" s="17"/>
      <c r="B6" s="6"/>
      <c r="C6" s="4" t="s">
        <v>21</v>
      </c>
      <c r="XFB6" s="10"/>
      <c r="XFC6" s="31"/>
      <c r="XFD6" s="12"/>
    </row>
    <row r="7" spans="1:3 16382:16384" s="13" customFormat="1" ht="23.25" customHeight="1" x14ac:dyDescent="0.35">
      <c r="A7" s="17" t="s">
        <v>4</v>
      </c>
      <c r="B7" s="5">
        <v>500</v>
      </c>
      <c r="C7" s="2" t="s">
        <v>5</v>
      </c>
      <c r="XFB7" s="10">
        <f>((B7*0.045))</f>
        <v>22.5</v>
      </c>
      <c r="XFC7" s="31"/>
      <c r="XFD7" s="11"/>
    </row>
    <row r="8" spans="1:3 16382:16384" s="13" customFormat="1" ht="23.25" customHeight="1" x14ac:dyDescent="0.35">
      <c r="A8" s="17" t="s">
        <v>6</v>
      </c>
      <c r="B8" s="7">
        <f>IF(C7="yes",180,IF(C7="no",0," "))</f>
        <v>180</v>
      </c>
      <c r="C8" s="3"/>
      <c r="XFB8" s="14">
        <f>(B8*0.045)</f>
        <v>8.1</v>
      </c>
      <c r="XFC8" s="31"/>
      <c r="XFD8" s="12"/>
    </row>
    <row r="9" spans="1:3 16382:16384" s="13" customFormat="1" ht="23.25" customHeight="1" x14ac:dyDescent="0.35">
      <c r="A9" s="17" t="s">
        <v>7</v>
      </c>
      <c r="B9" s="5">
        <f>SUM(B2:B8)</f>
        <v>11740</v>
      </c>
      <c r="C9" s="18"/>
      <c r="XFB9" s="15">
        <f>SUM(XFB3:XFB8)</f>
        <v>152.54999999999998</v>
      </c>
      <c r="XFC9" s="16" t="s">
        <v>20</v>
      </c>
    </row>
    <row r="10" spans="1:3 16382:16384" s="13" customFormat="1" ht="23.25" customHeight="1" x14ac:dyDescent="0.35">
      <c r="A10" s="17" t="s">
        <v>0</v>
      </c>
      <c r="B10" s="5">
        <f>(B3+B5+B7+B8)*0.045</f>
        <v>152.54999999999998</v>
      </c>
      <c r="C10" s="3"/>
      <c r="XFC10" s="16"/>
    </row>
    <row r="11" spans="1:3 16382:16384" s="13" customFormat="1" ht="23.25" customHeight="1" x14ac:dyDescent="0.35">
      <c r="A11" s="17"/>
      <c r="B11" s="6"/>
      <c r="C11" s="19"/>
      <c r="XFC11" s="16"/>
    </row>
    <row r="12" spans="1:3 16382:16384" s="13" customFormat="1" ht="23.25" customHeight="1" x14ac:dyDescent="0.35">
      <c r="A12" s="20" t="s">
        <v>8</v>
      </c>
      <c r="B12" s="8">
        <f>SUM(B9:B10)</f>
        <v>11892.55</v>
      </c>
      <c r="C12" s="3"/>
      <c r="XFC12" s="16"/>
      <c r="XFD12" s="13" t="s">
        <v>0</v>
      </c>
    </row>
    <row r="13" spans="1:3 16382:16384" s="13" customFormat="1" ht="23.25" customHeight="1" x14ac:dyDescent="0.35">
      <c r="A13" s="17"/>
      <c r="B13" s="6"/>
      <c r="C13" s="3"/>
      <c r="XFB13" s="13" t="s">
        <v>12</v>
      </c>
      <c r="XFC13" s="16">
        <v>4790</v>
      </c>
      <c r="XFD13" s="34">
        <f>XFC13*0.045</f>
        <v>215.54999999999998</v>
      </c>
    </row>
    <row r="14" spans="1:3 16382:16384" s="13" customFormat="1" ht="23.25" customHeight="1" x14ac:dyDescent="0.35">
      <c r="A14" s="17"/>
      <c r="B14" s="6"/>
      <c r="C14" s="3"/>
      <c r="XFB14" s="13" t="s">
        <v>13</v>
      </c>
      <c r="XFC14" s="16">
        <v>4322</v>
      </c>
      <c r="XFD14" s="34">
        <f t="shared" ref="XFD14:XFD17" si="0">XFC14*0.045</f>
        <v>194.48999999999998</v>
      </c>
    </row>
    <row r="15" spans="1:3 16382:16384" s="13" customFormat="1" ht="23.25" customHeight="1" x14ac:dyDescent="0.35">
      <c r="A15" s="17"/>
      <c r="B15" s="6"/>
      <c r="C15" s="3"/>
      <c r="XFB15" s="13" t="s">
        <v>14</v>
      </c>
      <c r="XFC15" s="16">
        <v>3681</v>
      </c>
      <c r="XFD15" s="34">
        <f t="shared" si="0"/>
        <v>165.64499999999998</v>
      </c>
    </row>
    <row r="16" spans="1:3 16382:16384" s="13" customFormat="1" ht="23.25" customHeight="1" x14ac:dyDescent="0.35">
      <c r="A16" s="38" t="s">
        <v>9</v>
      </c>
      <c r="B16" s="39"/>
      <c r="C16" s="40"/>
      <c r="XFB16" s="13" t="s">
        <v>15</v>
      </c>
      <c r="XFC16" s="16">
        <v>3613</v>
      </c>
      <c r="XFD16" s="34">
        <f t="shared" si="0"/>
        <v>162.58500000000001</v>
      </c>
    </row>
    <row r="17" spans="1:3 16382:16384" s="13" customFormat="1" ht="23.25" customHeight="1" x14ac:dyDescent="0.35">
      <c r="A17" s="21"/>
      <c r="C17" s="22"/>
      <c r="XFB17" s="13" t="s">
        <v>16</v>
      </c>
      <c r="XFC17" s="16">
        <v>2610</v>
      </c>
      <c r="XFD17" s="34">
        <f t="shared" si="0"/>
        <v>117.44999999999999</v>
      </c>
    </row>
    <row r="18" spans="1:3 16382:16384" s="13" customFormat="1" ht="23.25" customHeight="1" x14ac:dyDescent="0.35">
      <c r="A18" s="17"/>
      <c r="B18" s="23"/>
      <c r="C18" s="3"/>
      <c r="XFC18" s="16"/>
    </row>
    <row r="19" spans="1:3 16382:16384" s="13" customFormat="1" ht="23.25" customHeight="1" thickBot="1" x14ac:dyDescent="0.4">
      <c r="A19" s="24"/>
      <c r="B19" s="25"/>
      <c r="C19" s="26"/>
      <c r="XFC19" s="16"/>
    </row>
    <row r="20" spans="1:3 16382:16384" ht="15" x14ac:dyDescent="0.25"/>
    <row r="21" spans="1:3 16382:16384" ht="15" x14ac:dyDescent="0.25"/>
    <row r="22" spans="1:3 16382:16384" ht="15" x14ac:dyDescent="0.25">
      <c r="A22" t="s">
        <v>22</v>
      </c>
    </row>
    <row r="23" spans="1:3 16382:16384" ht="15" x14ac:dyDescent="0.25"/>
    <row r="24" spans="1:3 16382:16384" ht="15" hidden="1" customHeight="1" x14ac:dyDescent="0.25"/>
    <row r="25" spans="1:3 16382:16384" ht="15" hidden="1" customHeight="1" x14ac:dyDescent="0.25"/>
    <row r="26" spans="1:3 16382:16384" ht="15" hidden="1" customHeight="1" x14ac:dyDescent="0.25"/>
    <row r="27" spans="1:3 16382:16384" ht="15" hidden="1" customHeight="1" x14ac:dyDescent="0.25"/>
    <row r="28" spans="1:3 16382:16384" ht="15" hidden="1" customHeight="1" x14ac:dyDescent="0.25"/>
    <row r="29" spans="1:3 16382:16384" ht="15" hidden="1" customHeight="1" x14ac:dyDescent="0.25"/>
    <row r="30" spans="1:3 16382:16384" ht="15" hidden="1" customHeight="1" x14ac:dyDescent="0.25"/>
    <row r="31" spans="1:3 16382:16384" ht="15" hidden="1" customHeight="1" x14ac:dyDescent="0.25"/>
    <row r="32" spans="1:3 16382:16384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</sheetData>
  <sheetProtection sheet="1" selectLockedCells="1"/>
  <mergeCells count="2">
    <mergeCell ref="A1:C1"/>
    <mergeCell ref="A16:C1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6495F0E7682E4DB9DF7B41FE042D2A" ma:contentTypeVersion="13" ma:contentTypeDescription="Create a new document." ma:contentTypeScope="" ma:versionID="05d614c108740b7a5e352c872747cd3c">
  <xsd:schema xmlns:xsd="http://www.w3.org/2001/XMLSchema" xmlns:xs="http://www.w3.org/2001/XMLSchema" xmlns:p="http://schemas.microsoft.com/office/2006/metadata/properties" xmlns:ns3="5693610b-9dd7-4c69-8362-5312b23a79af" xmlns:ns4="cc7e94ef-15db-4bf4-a7ee-3465c41d8db0" targetNamespace="http://schemas.microsoft.com/office/2006/metadata/properties" ma:root="true" ma:fieldsID="71d1842c86b4dc6a09d7757fd87b69a2" ns3:_="" ns4:_="">
    <xsd:import namespace="5693610b-9dd7-4c69-8362-5312b23a79af"/>
    <xsd:import namespace="cc7e94ef-15db-4bf4-a7ee-3465c41d8db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3610b-9dd7-4c69-8362-5312b23a79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7e94ef-15db-4bf4-a7ee-3465c41d8d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2118FF-40F6-4AAF-B4F5-F690A1C2F7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D7D6D1-824F-46AC-ACEE-31CC67AA7AA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F4A02E2-0283-4911-BE13-85C6924648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93610b-9dd7-4c69-8362-5312b23a79af"/>
    <ds:schemaRef ds:uri="cc7e94ef-15db-4bf4-a7ee-3465c41d8d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 Decker</dc:creator>
  <cp:lastModifiedBy>Sol Decker</cp:lastModifiedBy>
  <dcterms:created xsi:type="dcterms:W3CDTF">2020-11-16T15:27:07Z</dcterms:created>
  <dcterms:modified xsi:type="dcterms:W3CDTF">2024-10-04T17:08:30Z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0x010100F86495F0E7682E4DB9DF7B41FE042D2A</vt:lpwstr>
  </property>
</Properties>
</file>